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255" windowHeight="5715" activeTab="0"/>
  </bookViews>
  <sheets>
    <sheet name="ORÇAMENTO" sheetId="1" r:id="rId1"/>
    <sheet name="Relação" sheetId="2" r:id="rId2"/>
    <sheet name="Cronograma" sheetId="3" r:id="rId3"/>
  </sheets>
  <definedNames>
    <definedName name="_xlnm.Print_Area" localSheetId="0">'ORÇAMENTO'!$A$1:$I$39</definedName>
  </definedNames>
  <calcPr fullCalcOnLoad="1"/>
</workbook>
</file>

<file path=xl/sharedStrings.xml><?xml version="1.0" encoding="utf-8"?>
<sst xmlns="http://schemas.openxmlformats.org/spreadsheetml/2006/main" count="106" uniqueCount="87">
  <si>
    <t>Descriminação</t>
  </si>
  <si>
    <t>Unid.</t>
  </si>
  <si>
    <t>Preço Unitário</t>
  </si>
  <si>
    <t>Preço Total</t>
  </si>
  <si>
    <t>m²</t>
  </si>
  <si>
    <t>m³</t>
  </si>
  <si>
    <t xml:space="preserve">   Planilha Orçamentária</t>
  </si>
  <si>
    <t>SUBTOTAL</t>
  </si>
  <si>
    <t>2.1</t>
  </si>
  <si>
    <t>2.2</t>
  </si>
  <si>
    <t>2.3</t>
  </si>
  <si>
    <t>1.1</t>
  </si>
  <si>
    <t>ITEM</t>
  </si>
  <si>
    <t>FONTE</t>
  </si>
  <si>
    <t>CODIGO</t>
  </si>
  <si>
    <t>ITEM COMPONENTE DO BDI</t>
  </si>
  <si>
    <t xml:space="preserve">% </t>
  </si>
  <si>
    <t>X</t>
  </si>
  <si>
    <t>Y</t>
  </si>
  <si>
    <t>Z</t>
  </si>
  <si>
    <t>I</t>
  </si>
  <si>
    <t>BDI</t>
  </si>
  <si>
    <t>PREÇO TOTAL C/ BDI</t>
  </si>
  <si>
    <t>RELAÇÃO DAS VIAS PÚBLICAS</t>
  </si>
  <si>
    <t>OBRA: INFRA ESTRUTURA URBANA</t>
  </si>
  <si>
    <t xml:space="preserve">     VIAS PÚBLICAS</t>
  </si>
  <si>
    <t>TRECHO</t>
  </si>
  <si>
    <t>UNID.</t>
  </si>
  <si>
    <t>QUANTIDADE</t>
  </si>
  <si>
    <t>TOTAL....</t>
  </si>
  <si>
    <t xml:space="preserve">                                                                                                          PREÇO TOTAL S/ BDI</t>
  </si>
  <si>
    <t>SERVIÇOS PRELIMINARES</t>
  </si>
  <si>
    <t>m³xkm</t>
  </si>
  <si>
    <t>Quant.</t>
  </si>
  <si>
    <t>Data-Base 11/2017</t>
  </si>
  <si>
    <t>CPOS</t>
  </si>
  <si>
    <t>54.01.410</t>
  </si>
  <si>
    <t>1.2</t>
  </si>
  <si>
    <t>Varrição de pavimento para recapeamento</t>
  </si>
  <si>
    <t>97.05.100</t>
  </si>
  <si>
    <t>Sinalização vertical em placa de aço galvanizada c/ pintura em esmalte sintético</t>
  </si>
  <si>
    <t>RECAPEAMENTO - PAVIMENTAÇÃO CBUQ</t>
  </si>
  <si>
    <t>54.03.230</t>
  </si>
  <si>
    <t>Imprimação betuminosa ligante</t>
  </si>
  <si>
    <t>54.03.210</t>
  </si>
  <si>
    <t>Camada de rolamento em concreto usinado a quente - CBUQ</t>
  </si>
  <si>
    <t>05.10.026</t>
  </si>
  <si>
    <t xml:space="preserve">Transporte de material (massa asfáltica) por caminhão para distancia superior a 20 km (60 km) </t>
  </si>
  <si>
    <t xml:space="preserve">FONTE DE PESQUISA: CPOS </t>
  </si>
  <si>
    <t>DATA-BASE: NOVEMBRO/2017</t>
  </si>
  <si>
    <t>TAXA DE SEGURO E GARANTIA DO EMPREENDIMENTO</t>
  </si>
  <si>
    <t>TAXA DE RISCO</t>
  </si>
  <si>
    <t>TAXA DE DESPESAS FINANCEIRAS</t>
  </si>
  <si>
    <t>TAXA DE RATEIO DA ADMINISTRAÇÃO CENTRAL</t>
  </si>
  <si>
    <t>TAXA DE LUCRO</t>
  </si>
  <si>
    <t>TAXA DE TRIBUTOS (PIS, COFINS, ISS, CPRB (INSS))</t>
  </si>
  <si>
    <t>ALEXANDRE FARIA BARROZO</t>
  </si>
  <si>
    <t>Responsável proponente:</t>
  </si>
  <si>
    <t>CÉSAR HENRIQUE FIALA DA CUNHA</t>
  </si>
  <si>
    <t>PREFEITO MUNICÍPIO PIRAJUÍ</t>
  </si>
  <si>
    <t>ENG.º CIVIL - CREA/SP 5061404417</t>
  </si>
  <si>
    <t>Responsável Técnico:</t>
  </si>
  <si>
    <t>SUBSECRETARIA DE RELACIONAMENTO COM MUNICÍPIOS</t>
  </si>
  <si>
    <t>ESCRITÓRIO REGIONAL DE BAURU</t>
  </si>
  <si>
    <t xml:space="preserve">CONVENIO: CASA CIVIL/GOVERNO DO ESTADO DE SÃO PAULO </t>
  </si>
  <si>
    <t>PROPONENTE: MUNICÍPIO DE PIRAJUÍ - CNPJ nº 44.555.027/0001-16</t>
  </si>
  <si>
    <t>1.0 - RECAPEAMENTO DE PAVIMENTO ASFÁLTICO</t>
  </si>
  <si>
    <t>Pirajuí/SP, 19 de Dezembro de 2.017</t>
  </si>
  <si>
    <t>Eng.º Civil - Alexandre Faria Barrozo</t>
  </si>
  <si>
    <t xml:space="preserve">          Crea/SP 5061404417</t>
  </si>
  <si>
    <t>Valor c/ BDI</t>
  </si>
  <si>
    <t>LOCAL:- Rua das Orquídeas e Avenida Vitória Régia - Pirajuí/SP</t>
  </si>
  <si>
    <t>SERVIÇO: RECUPEAMENTO DE VIAS PÚBLICAS</t>
  </si>
  <si>
    <t>LOCAL:  VIAS PÚBLICAS DO JARDIM RINALDI - PIRAJUÍ/SP</t>
  </si>
  <si>
    <t>GESTOR DA OBRA:  MUNICÍPIO DE PIRAJUÍ</t>
  </si>
  <si>
    <t>Rua das Orquídeas</t>
  </si>
  <si>
    <t xml:space="preserve">Trecho: Entre Rua das Acássias e a Rua </t>
  </si>
  <si>
    <t>dos Alecrins</t>
  </si>
  <si>
    <t>Avenida Vitória Régia</t>
  </si>
  <si>
    <t>das Camélias</t>
  </si>
  <si>
    <t>Pirajuí/SP, 16 de Fevereiro de 2.018</t>
  </si>
  <si>
    <t>César Henrique da Cunha Fiala</t>
  </si>
  <si>
    <t>Crea/SP 5061404417</t>
  </si>
  <si>
    <t>Prefeito do Município de Pirajuí</t>
  </si>
  <si>
    <t>OBJETO: Infraestrutura Urbana -  Recuperação de Vias Públicas - Recapeamento em CBUQ</t>
  </si>
  <si>
    <t>24,38 (%)</t>
  </si>
  <si>
    <t>BOLETIM 171 -CPOS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</si>
</sst>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_);_(* \(#,##0.0\);_(* &quot;-&quot;??_);_(@_)"/>
    <numFmt numFmtId="180" formatCode="#,##0.000"/>
    <numFmt numFmtId="181" formatCode="0.000"/>
    <numFmt numFmtId="182" formatCode="0.00000"/>
    <numFmt numFmtId="183" formatCode="#,##0.00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0.0000"/>
    <numFmt numFmtId="189" formatCode="&quot;Ativar&quot;;&quot;Ativar&quot;;&quot;Desativar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" fontId="0" fillId="0" borderId="13" xfId="0" applyNumberForma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wrapText="1"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2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33" borderId="10" xfId="0" applyFont="1" applyFill="1" applyBorder="1" applyAlignment="1">
      <alignment vertical="center" wrapText="1"/>
    </xf>
    <xf numFmtId="4" fontId="1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4" fontId="7" fillId="0" borderId="1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22" xfId="0" applyFont="1" applyBorder="1" applyAlignment="1">
      <alignment horizontal="left" vertical="top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2" xfId="0" applyFont="1" applyBorder="1" applyAlignment="1">
      <alignment horizontal="left" wrapText="1"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35" borderId="10" xfId="0" applyNumberForma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2" fontId="2" fillId="36" borderId="10" xfId="0" applyNumberFormat="1" applyFont="1" applyFill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3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7" fillId="0" borderId="35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10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0" fillId="0" borderId="39" xfId="0" applyNumberFormat="1" applyBorder="1" applyAlignment="1">
      <alignment/>
    </xf>
    <xf numFmtId="2" fontId="7" fillId="0" borderId="23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4" fontId="2" fillId="0" borderId="41" xfId="0" applyNumberFormat="1" applyFont="1" applyBorder="1" applyAlignment="1">
      <alignment/>
    </xf>
    <xf numFmtId="0" fontId="2" fillId="0" borderId="41" xfId="0" applyFont="1" applyBorder="1" applyAlignment="1">
      <alignment horizontal="right"/>
    </xf>
    <xf numFmtId="4" fontId="0" fillId="0" borderId="42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4" fontId="0" fillId="0" borderId="14" xfId="0" applyNumberFormat="1" applyFont="1" applyBorder="1" applyAlignment="1">
      <alignment/>
    </xf>
    <xf numFmtId="188" fontId="1" fillId="0" borderId="23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0" fontId="0" fillId="37" borderId="48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33" borderId="5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26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0" fillId="0" borderId="50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" fontId="5" fillId="0" borderId="14" xfId="0" applyNumberFormat="1" applyFont="1" applyBorder="1" applyAlignment="1">
      <alignment horizontal="left"/>
    </xf>
    <xf numFmtId="4" fontId="5" fillId="0" borderId="45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46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5" fillId="0" borderId="4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6</xdr:col>
      <xdr:colOff>647700</xdr:colOff>
      <xdr:row>2</xdr:row>
      <xdr:rowOff>1295400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724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</xdr:row>
      <xdr:rowOff>85725</xdr:rowOff>
    </xdr:from>
    <xdr:to>
      <xdr:col>6</xdr:col>
      <xdr:colOff>485775</xdr:colOff>
      <xdr:row>1</xdr:row>
      <xdr:rowOff>1704975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47650"/>
          <a:ext cx="5724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selection activeCell="D45" sqref="D45"/>
    </sheetView>
  </sheetViews>
  <sheetFormatPr defaultColWidth="9.140625" defaultRowHeight="12.75"/>
  <cols>
    <col min="1" max="1" width="9.421875" style="0" customWidth="1"/>
    <col min="3" max="3" width="10.00390625" style="0" customWidth="1"/>
    <col min="4" max="4" width="80.28125" style="0" customWidth="1"/>
    <col min="5" max="5" width="10.140625" style="1" customWidth="1"/>
    <col min="6" max="6" width="9.7109375" style="2" customWidth="1"/>
    <col min="7" max="7" width="15.00390625" style="96" customWidth="1"/>
    <col min="8" max="8" width="19.140625" style="1" customWidth="1"/>
    <col min="9" max="9" width="16.421875" style="138" customWidth="1"/>
  </cols>
  <sheetData>
    <row r="1" spans="1:9" ht="15.75">
      <c r="A1" s="187" t="s">
        <v>64</v>
      </c>
      <c r="B1" s="188"/>
      <c r="C1" s="188"/>
      <c r="D1" s="189"/>
      <c r="E1" s="173" t="s">
        <v>62</v>
      </c>
      <c r="F1" s="174"/>
      <c r="G1" s="174"/>
      <c r="H1" s="174"/>
      <c r="I1" s="175"/>
    </row>
    <row r="2" spans="1:9" ht="16.5" thickBot="1">
      <c r="A2" s="193" t="s">
        <v>65</v>
      </c>
      <c r="B2" s="194"/>
      <c r="C2" s="194"/>
      <c r="D2" s="195"/>
      <c r="E2" s="176" t="s">
        <v>63</v>
      </c>
      <c r="F2" s="177"/>
      <c r="G2" s="177"/>
      <c r="H2" s="177"/>
      <c r="I2" s="178"/>
    </row>
    <row r="3" spans="1:9" ht="16.5" thickBot="1">
      <c r="A3" s="196" t="s">
        <v>84</v>
      </c>
      <c r="B3" s="197"/>
      <c r="C3" s="197"/>
      <c r="D3" s="198"/>
      <c r="E3" s="179" t="s">
        <v>71</v>
      </c>
      <c r="F3" s="180"/>
      <c r="G3" s="180"/>
      <c r="H3" s="180"/>
      <c r="I3" s="181"/>
    </row>
    <row r="4" spans="1:9" ht="6" customHeight="1">
      <c r="A4" s="161"/>
      <c r="B4" s="162"/>
      <c r="C4" s="162"/>
      <c r="D4" s="162"/>
      <c r="E4" s="163"/>
      <c r="F4" s="164"/>
      <c r="G4" s="156"/>
      <c r="H4" s="157"/>
      <c r="I4" s="165"/>
    </row>
    <row r="5" spans="1:9" ht="1.5" customHeight="1" hidden="1" thickBot="1">
      <c r="A5" s="20"/>
      <c r="B5" s="21"/>
      <c r="C5" s="21"/>
      <c r="D5" s="21"/>
      <c r="E5" s="13"/>
      <c r="F5" s="14"/>
      <c r="G5" s="199"/>
      <c r="H5" s="200"/>
      <c r="I5" s="155"/>
    </row>
    <row r="6" spans="1:9" ht="16.5" thickBot="1">
      <c r="A6" s="196" t="s">
        <v>6</v>
      </c>
      <c r="B6" s="197"/>
      <c r="C6" s="197"/>
      <c r="D6" s="197"/>
      <c r="E6" s="197"/>
      <c r="F6" s="197"/>
      <c r="G6" s="197"/>
      <c r="H6" s="197"/>
      <c r="I6" s="198"/>
    </row>
    <row r="7" spans="1:9" ht="13.5" thickBot="1">
      <c r="A7" s="166"/>
      <c r="B7" s="167"/>
      <c r="C7" s="167"/>
      <c r="D7" s="167"/>
      <c r="E7" s="168"/>
      <c r="F7" s="169"/>
      <c r="G7" s="170"/>
      <c r="H7" s="42" t="s">
        <v>34</v>
      </c>
      <c r="I7" s="171" t="s">
        <v>70</v>
      </c>
    </row>
    <row r="8" spans="1:9" ht="15.75" customHeight="1" thickBot="1">
      <c r="A8" s="158" t="s">
        <v>12</v>
      </c>
      <c r="B8" s="158" t="s">
        <v>13</v>
      </c>
      <c r="C8" s="158" t="s">
        <v>14</v>
      </c>
      <c r="D8" s="158" t="s">
        <v>0</v>
      </c>
      <c r="E8" s="159" t="s">
        <v>33</v>
      </c>
      <c r="F8" s="160" t="s">
        <v>1</v>
      </c>
      <c r="G8" s="159" t="s">
        <v>2</v>
      </c>
      <c r="H8" s="159" t="s">
        <v>3</v>
      </c>
      <c r="I8" s="172" t="s">
        <v>85</v>
      </c>
    </row>
    <row r="9" spans="1:9" ht="12.75">
      <c r="A9" s="106">
        <v>1</v>
      </c>
      <c r="B9" s="67"/>
      <c r="C9" s="67"/>
      <c r="D9" s="19" t="s">
        <v>31</v>
      </c>
      <c r="E9" s="18"/>
      <c r="F9" s="17"/>
      <c r="G9" s="59"/>
      <c r="H9" s="133"/>
      <c r="I9" s="140"/>
    </row>
    <row r="10" spans="1:9" ht="12.75">
      <c r="A10" s="101" t="s">
        <v>11</v>
      </c>
      <c r="B10" s="102" t="s">
        <v>35</v>
      </c>
      <c r="C10" s="79" t="s">
        <v>39</v>
      </c>
      <c r="D10" s="92" t="s">
        <v>40</v>
      </c>
      <c r="E10" s="15">
        <v>6</v>
      </c>
      <c r="F10" s="16" t="s">
        <v>4</v>
      </c>
      <c r="G10" s="94">
        <v>686.36</v>
      </c>
      <c r="H10" s="131">
        <f>E10*G10</f>
        <v>4118.16</v>
      </c>
      <c r="I10" s="141">
        <f>H10*1.2438</f>
        <v>5122.167408</v>
      </c>
    </row>
    <row r="11" spans="1:9" ht="13.5" thickBot="1">
      <c r="A11" s="101" t="s">
        <v>37</v>
      </c>
      <c r="B11" s="102" t="s">
        <v>35</v>
      </c>
      <c r="C11" s="79" t="s">
        <v>36</v>
      </c>
      <c r="D11" s="92" t="s">
        <v>38</v>
      </c>
      <c r="E11" s="15">
        <v>3428.29</v>
      </c>
      <c r="F11" s="16" t="s">
        <v>4</v>
      </c>
      <c r="G11" s="94">
        <v>0.54</v>
      </c>
      <c r="H11" s="131">
        <f>E11*G11</f>
        <v>1851.2766000000001</v>
      </c>
      <c r="I11" s="142">
        <f aca="true" t="shared" si="0" ref="I11:I22">H11*1.2438</f>
        <v>2302.61783508</v>
      </c>
    </row>
    <row r="12" spans="1:9" ht="16.5" thickBot="1">
      <c r="A12" s="201"/>
      <c r="B12" s="202"/>
      <c r="C12" s="202"/>
      <c r="D12" s="202"/>
      <c r="E12" s="202"/>
      <c r="F12" s="202"/>
      <c r="G12" s="70" t="s">
        <v>7</v>
      </c>
      <c r="H12" s="136">
        <f>SUM(H10:H11)</f>
        <v>5969.4366</v>
      </c>
      <c r="I12" s="143">
        <f t="shared" si="0"/>
        <v>7424.78524308</v>
      </c>
    </row>
    <row r="13" spans="1:16" ht="13.5" customHeight="1">
      <c r="A13" s="184"/>
      <c r="B13" s="185"/>
      <c r="C13" s="185"/>
      <c r="D13" s="185"/>
      <c r="E13" s="185"/>
      <c r="F13" s="185"/>
      <c r="G13" s="185"/>
      <c r="H13" s="185"/>
      <c r="I13" s="203"/>
      <c r="J13" s="204"/>
      <c r="K13" s="204"/>
      <c r="L13" s="204"/>
      <c r="M13" s="204"/>
      <c r="N13" s="204"/>
      <c r="O13" s="204"/>
      <c r="P13" s="204"/>
    </row>
    <row r="14" spans="1:16" ht="12.75">
      <c r="A14" s="106">
        <v>2</v>
      </c>
      <c r="B14" s="26"/>
      <c r="C14" s="26"/>
      <c r="D14" s="19" t="s">
        <v>41</v>
      </c>
      <c r="E14" s="18"/>
      <c r="F14" s="17"/>
      <c r="G14" s="59"/>
      <c r="H14" s="133"/>
      <c r="I14" s="144"/>
      <c r="J14" s="132"/>
      <c r="K14" s="132"/>
      <c r="L14" s="132"/>
      <c r="M14" s="132"/>
      <c r="N14" s="132"/>
      <c r="O14" s="132"/>
      <c r="P14" s="132"/>
    </row>
    <row r="15" spans="1:9" ht="13.5" thickBot="1">
      <c r="A15" s="103" t="s">
        <v>8</v>
      </c>
      <c r="B15" s="98" t="s">
        <v>35</v>
      </c>
      <c r="C15" s="98" t="s">
        <v>42</v>
      </c>
      <c r="D15" s="97" t="s">
        <v>43</v>
      </c>
      <c r="E15" s="18">
        <v>3428.29</v>
      </c>
      <c r="F15" s="17" t="s">
        <v>4</v>
      </c>
      <c r="G15" s="59">
        <v>3.23</v>
      </c>
      <c r="H15" s="133">
        <f>E15*G15</f>
        <v>11073.3767</v>
      </c>
      <c r="I15" s="145">
        <f t="shared" si="0"/>
        <v>13773.06593946</v>
      </c>
    </row>
    <row r="16" spans="1:9" ht="13.5" thickBot="1">
      <c r="A16" s="103" t="s">
        <v>9</v>
      </c>
      <c r="B16" s="104" t="s">
        <v>35</v>
      </c>
      <c r="C16" s="99" t="s">
        <v>44</v>
      </c>
      <c r="D16" s="29" t="s">
        <v>45</v>
      </c>
      <c r="E16" s="18">
        <v>102.85</v>
      </c>
      <c r="F16" s="4" t="s">
        <v>5</v>
      </c>
      <c r="G16" s="59">
        <v>759.1</v>
      </c>
      <c r="H16" s="134">
        <f>E16*G16</f>
        <v>78073.435</v>
      </c>
      <c r="I16" s="146">
        <f t="shared" si="0"/>
        <v>97107.738453</v>
      </c>
    </row>
    <row r="17" spans="1:9" ht="15.75" customHeight="1" thickBot="1">
      <c r="A17" s="105" t="s">
        <v>10</v>
      </c>
      <c r="B17" s="104" t="s">
        <v>35</v>
      </c>
      <c r="C17" s="100" t="s">
        <v>46</v>
      </c>
      <c r="D17" s="71" t="s">
        <v>47</v>
      </c>
      <c r="E17" s="3">
        <v>6171</v>
      </c>
      <c r="F17" s="4" t="s">
        <v>32</v>
      </c>
      <c r="G17" s="66">
        <v>0.9</v>
      </c>
      <c r="H17" s="134">
        <f>E17*G17</f>
        <v>5553.900000000001</v>
      </c>
      <c r="I17" s="146">
        <f t="shared" si="0"/>
        <v>6907.940820000001</v>
      </c>
    </row>
    <row r="18" spans="1:9" ht="16.5" thickBot="1">
      <c r="A18" s="205"/>
      <c r="B18" s="206"/>
      <c r="C18" s="206"/>
      <c r="D18" s="206"/>
      <c r="E18" s="206"/>
      <c r="F18" s="207"/>
      <c r="G18" s="70" t="s">
        <v>7</v>
      </c>
      <c r="H18" s="32">
        <f>SUM(H16:H17)</f>
        <v>83627.33499999999</v>
      </c>
      <c r="I18" s="146">
        <f t="shared" si="0"/>
        <v>104015.67927299999</v>
      </c>
    </row>
    <row r="19" spans="1:16" ht="13.5" customHeight="1">
      <c r="A19" s="184"/>
      <c r="B19" s="185"/>
      <c r="C19" s="185"/>
      <c r="D19" s="185"/>
      <c r="E19" s="185"/>
      <c r="F19" s="185"/>
      <c r="G19" s="185"/>
      <c r="H19" s="186"/>
      <c r="I19" s="184"/>
      <c r="J19" s="185"/>
      <c r="K19" s="185"/>
      <c r="L19" s="185"/>
      <c r="M19" s="185"/>
      <c r="N19" s="185"/>
      <c r="O19" s="185"/>
      <c r="P19" s="186"/>
    </row>
    <row r="20" spans="1:9" ht="6" customHeight="1" thickBot="1">
      <c r="A20" s="68"/>
      <c r="B20" s="50"/>
      <c r="C20" s="50"/>
      <c r="D20" s="50"/>
      <c r="E20" s="50"/>
      <c r="F20" s="50"/>
      <c r="G20" s="43"/>
      <c r="H20" s="69"/>
      <c r="I20" s="139"/>
    </row>
    <row r="21" spans="1:9" ht="15.75" customHeight="1" thickBot="1">
      <c r="A21" s="208" t="s">
        <v>30</v>
      </c>
      <c r="B21" s="209"/>
      <c r="C21" s="209"/>
      <c r="D21" s="209"/>
      <c r="E21" s="209"/>
      <c r="F21" s="210"/>
      <c r="G21" s="70"/>
      <c r="H21" s="63">
        <f>SUM(H12,H18)</f>
        <v>89596.7716</v>
      </c>
      <c r="I21" s="148">
        <f t="shared" si="0"/>
        <v>111440.46451608</v>
      </c>
    </row>
    <row r="22" spans="1:9" ht="2.25" customHeight="1">
      <c r="A22" s="33"/>
      <c r="B22" s="34"/>
      <c r="C22" s="34"/>
      <c r="D22" s="34"/>
      <c r="E22" s="34"/>
      <c r="F22" s="34"/>
      <c r="G22" s="43"/>
      <c r="H22" s="13"/>
      <c r="I22" s="140">
        <f t="shared" si="0"/>
        <v>0</v>
      </c>
    </row>
    <row r="23" spans="1:9" ht="15.75" customHeight="1">
      <c r="A23" s="33"/>
      <c r="B23" s="34"/>
      <c r="C23" s="34"/>
      <c r="D23" s="36" t="s">
        <v>15</v>
      </c>
      <c r="E23" s="37"/>
      <c r="F23" s="38"/>
      <c r="G23" s="43"/>
      <c r="H23" s="13"/>
      <c r="I23" s="147"/>
    </row>
    <row r="24" spans="1:9" ht="12.75" customHeight="1">
      <c r="A24" s="33"/>
      <c r="B24" s="34"/>
      <c r="C24" s="41" t="s">
        <v>17</v>
      </c>
      <c r="D24" s="39" t="s">
        <v>50</v>
      </c>
      <c r="E24" s="35">
        <v>0.74</v>
      </c>
      <c r="F24" s="40" t="s">
        <v>16</v>
      </c>
      <c r="G24" s="93"/>
      <c r="H24" s="13"/>
      <c r="I24" s="147"/>
    </row>
    <row r="25" spans="1:9" ht="12" customHeight="1">
      <c r="A25" s="33"/>
      <c r="B25" s="34"/>
      <c r="C25" s="41" t="s">
        <v>17</v>
      </c>
      <c r="D25" s="39" t="s">
        <v>51</v>
      </c>
      <c r="E25" s="35">
        <v>0.6</v>
      </c>
      <c r="F25" s="40" t="s">
        <v>16</v>
      </c>
      <c r="G25" s="93"/>
      <c r="H25" s="13"/>
      <c r="I25" s="147"/>
    </row>
    <row r="26" spans="1:9" ht="12.75" customHeight="1">
      <c r="A26" s="33"/>
      <c r="B26" s="34"/>
      <c r="C26" s="41" t="s">
        <v>18</v>
      </c>
      <c r="D26" s="39" t="s">
        <v>52</v>
      </c>
      <c r="E26" s="35">
        <v>1</v>
      </c>
      <c r="F26" s="40" t="s">
        <v>16</v>
      </c>
      <c r="G26" s="93"/>
      <c r="H26" s="13"/>
      <c r="I26" s="147"/>
    </row>
    <row r="27" spans="1:9" ht="12" customHeight="1">
      <c r="A27" s="6"/>
      <c r="B27" s="7"/>
      <c r="C27" s="41" t="s">
        <v>17</v>
      </c>
      <c r="D27" s="39" t="s">
        <v>53</v>
      </c>
      <c r="E27" s="35">
        <v>3.8</v>
      </c>
      <c r="F27" s="40" t="s">
        <v>16</v>
      </c>
      <c r="G27" s="93"/>
      <c r="H27" s="8"/>
      <c r="I27" s="147"/>
    </row>
    <row r="28" spans="1:9" ht="11.25" customHeight="1">
      <c r="A28" s="6"/>
      <c r="B28" s="7"/>
      <c r="C28" s="41" t="s">
        <v>19</v>
      </c>
      <c r="D28" s="39" t="s">
        <v>54</v>
      </c>
      <c r="E28" s="35">
        <v>7</v>
      </c>
      <c r="F28" s="40" t="s">
        <v>16</v>
      </c>
      <c r="G28" s="93"/>
      <c r="H28" s="8"/>
      <c r="I28" s="147"/>
    </row>
    <row r="29" spans="1:9" ht="12.75" customHeight="1">
      <c r="A29" s="6"/>
      <c r="B29" s="7"/>
      <c r="C29" s="41" t="s">
        <v>20</v>
      </c>
      <c r="D29" s="61" t="s">
        <v>55</v>
      </c>
      <c r="E29" s="35">
        <v>8.65</v>
      </c>
      <c r="F29" s="40" t="s">
        <v>16</v>
      </c>
      <c r="G29" s="93"/>
      <c r="H29" s="8"/>
      <c r="I29" s="147"/>
    </row>
    <row r="30" spans="1:9" ht="14.25" customHeight="1" thickBot="1">
      <c r="A30" s="6"/>
      <c r="B30" s="7"/>
      <c r="C30" s="7"/>
      <c r="D30" s="190" t="s">
        <v>21</v>
      </c>
      <c r="E30" s="191"/>
      <c r="F30" s="192"/>
      <c r="G30" s="94"/>
      <c r="H30" s="137">
        <f>((((E24+E25+E27)/100)+1)*(E26/100+1)*(E28/100+1)/(1-E29/100))-1</f>
        <v>0.24384015325670472</v>
      </c>
      <c r="I30" s="139"/>
    </row>
    <row r="31" spans="1:9" ht="18.75" thickBot="1">
      <c r="A31" s="215" t="s">
        <v>22</v>
      </c>
      <c r="B31" s="216"/>
      <c r="C31" s="216"/>
      <c r="D31" s="216"/>
      <c r="E31" s="216"/>
      <c r="F31" s="217"/>
      <c r="G31" s="62"/>
      <c r="H31" s="135">
        <f>H21*1.2438</f>
        <v>111440.46451608</v>
      </c>
      <c r="I31" s="148">
        <f>I21</f>
        <v>111440.46451608</v>
      </c>
    </row>
    <row r="32" spans="1:9" ht="12.75">
      <c r="A32" s="149"/>
      <c r="B32" s="150"/>
      <c r="C32" s="150"/>
      <c r="D32" s="150"/>
      <c r="E32" s="150"/>
      <c r="F32" s="150"/>
      <c r="G32" s="150"/>
      <c r="H32" s="150"/>
      <c r="I32" s="151"/>
    </row>
    <row r="33" spans="1:9" ht="12.75">
      <c r="A33" s="152"/>
      <c r="B33" s="153"/>
      <c r="C33" s="153"/>
      <c r="D33" s="153"/>
      <c r="E33" s="153"/>
      <c r="F33" s="153"/>
      <c r="G33" s="153"/>
      <c r="H33" s="153"/>
      <c r="I33" s="154"/>
    </row>
    <row r="34" spans="1:9" ht="12.75">
      <c r="A34" s="152"/>
      <c r="B34" s="153"/>
      <c r="C34" s="153"/>
      <c r="D34" s="153"/>
      <c r="E34" s="153"/>
      <c r="F34" s="153"/>
      <c r="G34" s="153"/>
      <c r="H34" s="153"/>
      <c r="I34" s="154"/>
    </row>
    <row r="35" spans="1:9" ht="13.5" customHeight="1">
      <c r="A35" s="152"/>
      <c r="B35" s="153"/>
      <c r="C35" s="153"/>
      <c r="D35" s="153"/>
      <c r="E35" s="153"/>
      <c r="F35" s="153"/>
      <c r="G35" s="153"/>
      <c r="H35" s="153"/>
      <c r="I35" s="154"/>
    </row>
    <row r="36" spans="1:9" ht="5.25" customHeight="1" hidden="1">
      <c r="A36" s="6"/>
      <c r="B36" s="7"/>
      <c r="C36" s="7"/>
      <c r="D36" s="7"/>
      <c r="E36" s="8"/>
      <c r="F36" s="9"/>
      <c r="G36" s="93"/>
      <c r="H36" s="30"/>
      <c r="I36" s="155"/>
    </row>
    <row r="37" spans="1:9" ht="12.75">
      <c r="A37" s="213" t="s">
        <v>48</v>
      </c>
      <c r="B37" s="214"/>
      <c r="C37" s="214"/>
      <c r="D37" s="107" t="s">
        <v>57</v>
      </c>
      <c r="E37" s="22"/>
      <c r="F37" s="23"/>
      <c r="G37" s="182" t="s">
        <v>61</v>
      </c>
      <c r="H37" s="182"/>
      <c r="I37" s="183"/>
    </row>
    <row r="38" spans="1:9" ht="12.75">
      <c r="A38" s="213" t="s">
        <v>86</v>
      </c>
      <c r="B38" s="214"/>
      <c r="C38" s="214"/>
      <c r="D38" s="107" t="s">
        <v>58</v>
      </c>
      <c r="E38" s="22"/>
      <c r="F38" s="23"/>
      <c r="G38" s="182" t="s">
        <v>56</v>
      </c>
      <c r="H38" s="182"/>
      <c r="I38" s="183"/>
    </row>
    <row r="39" spans="1:9" ht="13.5" thickBot="1">
      <c r="A39" s="218" t="s">
        <v>49</v>
      </c>
      <c r="B39" s="219"/>
      <c r="C39" s="219"/>
      <c r="D39" s="108" t="s">
        <v>59</v>
      </c>
      <c r="E39" s="24"/>
      <c r="F39" s="25"/>
      <c r="G39" s="211" t="s">
        <v>60</v>
      </c>
      <c r="H39" s="211"/>
      <c r="I39" s="212"/>
    </row>
    <row r="40" spans="1:8" ht="12.75">
      <c r="A40" s="10"/>
      <c r="B40" s="10"/>
      <c r="C40" s="10"/>
      <c r="D40" s="10"/>
      <c r="E40" s="11"/>
      <c r="F40" s="12"/>
      <c r="G40" s="95"/>
      <c r="H40" s="11"/>
    </row>
  </sheetData>
  <sheetProtection/>
  <mergeCells count="23">
    <mergeCell ref="A21:F21"/>
    <mergeCell ref="G38:I38"/>
    <mergeCell ref="G39:I39"/>
    <mergeCell ref="A37:C37"/>
    <mergeCell ref="A38:C38"/>
    <mergeCell ref="A31:F31"/>
    <mergeCell ref="A39:C39"/>
    <mergeCell ref="G5:H5"/>
    <mergeCell ref="A12:F12"/>
    <mergeCell ref="A6:I6"/>
    <mergeCell ref="I19:P19"/>
    <mergeCell ref="I13:P13"/>
    <mergeCell ref="A18:F18"/>
    <mergeCell ref="E1:I1"/>
    <mergeCell ref="E2:I2"/>
    <mergeCell ref="E3:I3"/>
    <mergeCell ref="G37:I37"/>
    <mergeCell ref="A13:H13"/>
    <mergeCell ref="A19:H19"/>
    <mergeCell ref="A1:D1"/>
    <mergeCell ref="D30:F30"/>
    <mergeCell ref="A2:D2"/>
    <mergeCell ref="A3:D3"/>
  </mergeCells>
  <printOptions horizontalCentered="1" verticalCentered="1"/>
  <pageMargins left="0.4330708661417323" right="0.4330708661417323" top="0.7874015748031497" bottom="0.7874015748031497" header="0.3937007874015748" footer="0.3937007874015748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G4" sqref="G4"/>
    </sheetView>
  </sheetViews>
  <sheetFormatPr defaultColWidth="9.140625" defaultRowHeight="12.75"/>
  <cols>
    <col min="2" max="2" width="19.7109375" style="0" customWidth="1"/>
    <col min="5" max="5" width="25.8515625" style="0" customWidth="1"/>
    <col min="6" max="6" width="6.8515625" style="0" customWidth="1"/>
    <col min="7" max="7" width="13.140625" style="0" customWidth="1"/>
  </cols>
  <sheetData>
    <row r="1" spans="1:7" ht="12.75">
      <c r="A1" s="220"/>
      <c r="B1" s="220"/>
      <c r="C1" s="220"/>
      <c r="D1" s="220"/>
      <c r="E1" s="220"/>
      <c r="F1" s="220"/>
      <c r="G1" s="220"/>
    </row>
    <row r="2" spans="1:7" ht="12.75">
      <c r="A2" s="220"/>
      <c r="B2" s="220"/>
      <c r="C2" s="220"/>
      <c r="D2" s="220"/>
      <c r="E2" s="220"/>
      <c r="F2" s="220"/>
      <c r="G2" s="220"/>
    </row>
    <row r="3" spans="1:7" ht="107.25" customHeight="1">
      <c r="A3" s="220"/>
      <c r="B3" s="220"/>
      <c r="C3" s="220"/>
      <c r="D3" s="220"/>
      <c r="E3" s="220"/>
      <c r="F3" s="220"/>
      <c r="G3" s="220"/>
    </row>
    <row r="4" ht="40.5" customHeight="1"/>
    <row r="5" spans="1:7" ht="19.5" customHeight="1">
      <c r="A5" s="221" t="s">
        <v>23</v>
      </c>
      <c r="B5" s="221"/>
      <c r="C5" s="221"/>
      <c r="D5" s="221"/>
      <c r="E5" s="221"/>
      <c r="F5" s="221"/>
      <c r="G5" s="221"/>
    </row>
    <row r="6" spans="1:7" ht="30.75" customHeight="1">
      <c r="A6" s="45"/>
      <c r="B6" s="45"/>
      <c r="C6" s="46"/>
      <c r="G6" s="44"/>
    </row>
    <row r="7" spans="1:7" ht="12.75">
      <c r="A7" s="47" t="s">
        <v>24</v>
      </c>
      <c r="B7" s="47"/>
      <c r="C7" s="47"/>
      <c r="D7" s="47"/>
      <c r="E7" s="47"/>
      <c r="F7" s="47"/>
      <c r="G7" s="47"/>
    </row>
    <row r="8" spans="1:7" ht="12.75">
      <c r="A8" s="47" t="s">
        <v>72</v>
      </c>
      <c r="B8" s="47"/>
      <c r="C8" s="47"/>
      <c r="D8" s="47"/>
      <c r="E8" s="47"/>
      <c r="F8" s="47"/>
      <c r="G8" s="47"/>
    </row>
    <row r="9" spans="1:7" ht="15.75">
      <c r="A9" s="47" t="s">
        <v>73</v>
      </c>
      <c r="B9" s="47"/>
      <c r="C9" s="48"/>
      <c r="D9" s="48"/>
      <c r="E9" s="48"/>
      <c r="F9" s="47"/>
      <c r="G9" s="47"/>
    </row>
    <row r="10" spans="1:7" ht="14.25" customHeight="1">
      <c r="A10" s="47" t="s">
        <v>74</v>
      </c>
      <c r="B10" s="47"/>
      <c r="C10" s="47"/>
      <c r="D10" s="47"/>
      <c r="E10" s="47"/>
      <c r="F10" s="47"/>
      <c r="G10" s="47"/>
    </row>
    <row r="11" s="47" customFormat="1" ht="12.75"/>
    <row r="12" spans="1:7" s="47" customFormat="1" ht="12.75">
      <c r="A12" s="47" t="s">
        <v>66</v>
      </c>
      <c r="B12" s="49"/>
      <c r="C12" s="7"/>
      <c r="D12" s="7"/>
      <c r="E12" s="7"/>
      <c r="F12" s="50"/>
      <c r="G12" s="43"/>
    </row>
    <row r="13" spans="1:7" s="47" customFormat="1" ht="12.75">
      <c r="A13" s="51" t="s">
        <v>25</v>
      </c>
      <c r="B13" s="27"/>
      <c r="C13" s="52"/>
      <c r="D13" s="53" t="s">
        <v>26</v>
      </c>
      <c r="E13" s="52"/>
      <c r="F13" s="54" t="s">
        <v>27</v>
      </c>
      <c r="G13" s="54" t="s">
        <v>28</v>
      </c>
    </row>
    <row r="14" spans="1:7" s="47" customFormat="1" ht="12.75">
      <c r="A14" s="87" t="s">
        <v>75</v>
      </c>
      <c r="B14" s="28"/>
      <c r="C14" s="88" t="s">
        <v>76</v>
      </c>
      <c r="D14" s="55"/>
      <c r="E14" s="55"/>
      <c r="F14" s="31"/>
      <c r="G14" s="56"/>
    </row>
    <row r="15" spans="1:7" s="47" customFormat="1" ht="12" customHeight="1">
      <c r="A15" s="90"/>
      <c r="B15" s="26"/>
      <c r="C15" s="57" t="s">
        <v>77</v>
      </c>
      <c r="D15" s="57"/>
      <c r="E15" s="57"/>
      <c r="F15" s="58" t="s">
        <v>4</v>
      </c>
      <c r="G15" s="59">
        <v>2356.82</v>
      </c>
    </row>
    <row r="16" spans="1:7" s="47" customFormat="1" ht="12" customHeight="1">
      <c r="A16" s="87" t="s">
        <v>78</v>
      </c>
      <c r="B16" s="60"/>
      <c r="C16" s="88" t="s">
        <v>76</v>
      </c>
      <c r="D16" s="55"/>
      <c r="E16" s="55"/>
      <c r="F16" s="31"/>
      <c r="G16" s="56"/>
    </row>
    <row r="17" spans="1:7" s="47" customFormat="1" ht="12" customHeight="1">
      <c r="A17" s="89"/>
      <c r="B17" s="26"/>
      <c r="C17" s="57" t="s">
        <v>79</v>
      </c>
      <c r="D17" s="57"/>
      <c r="E17" s="57"/>
      <c r="F17" s="58" t="s">
        <v>4</v>
      </c>
      <c r="G17" s="59">
        <v>1071.47</v>
      </c>
    </row>
    <row r="18" spans="1:7" s="47" customFormat="1" ht="12" customHeight="1">
      <c r="A18" s="87"/>
      <c r="B18" s="28"/>
      <c r="C18" s="7"/>
      <c r="D18" s="55"/>
      <c r="E18" s="55"/>
      <c r="F18" s="31"/>
      <c r="G18" s="56"/>
    </row>
    <row r="19" spans="1:7" ht="12.75">
      <c r="A19" s="89"/>
      <c r="B19" s="26"/>
      <c r="C19" s="57"/>
      <c r="D19" s="57"/>
      <c r="E19" s="57"/>
      <c r="F19" s="58"/>
      <c r="G19" s="59"/>
    </row>
    <row r="20" spans="1:7" ht="15.75">
      <c r="A20" s="90"/>
      <c r="B20" s="91" t="s">
        <v>29</v>
      </c>
      <c r="C20" s="52"/>
      <c r="D20" s="52"/>
      <c r="E20" s="52"/>
      <c r="F20" s="64" t="s">
        <v>4</v>
      </c>
      <c r="G20" s="129">
        <f>SUM(G15:G19)</f>
        <v>3428.29</v>
      </c>
    </row>
    <row r="21" spans="1:7" ht="12.75">
      <c r="A21" s="47"/>
      <c r="B21" s="47"/>
      <c r="C21" s="47"/>
      <c r="D21" s="47"/>
      <c r="E21" s="47"/>
      <c r="F21" s="47"/>
      <c r="G21" s="47"/>
    </row>
    <row r="22" spans="1:7" s="7" customFormat="1" ht="12.75" customHeight="1">
      <c r="A22" s="88"/>
      <c r="C22" s="88"/>
      <c r="F22" s="34"/>
      <c r="G22" s="93"/>
    </row>
    <row r="23" spans="1:7" s="7" customFormat="1" ht="11.25" customHeight="1">
      <c r="A23" s="88"/>
      <c r="C23" s="88"/>
      <c r="F23" s="34"/>
      <c r="G23" s="93"/>
    </row>
    <row r="24" spans="1:7" ht="12.75">
      <c r="A24" s="7"/>
      <c r="B24" s="49"/>
      <c r="C24" s="7"/>
      <c r="D24" s="7"/>
      <c r="E24" s="7"/>
      <c r="G24" s="44"/>
    </row>
    <row r="25" spans="4:7" ht="12.75">
      <c r="D25" s="65" t="s">
        <v>80</v>
      </c>
      <c r="G25" s="44"/>
    </row>
    <row r="26" ht="10.5" customHeight="1">
      <c r="G26" s="44"/>
    </row>
    <row r="27" ht="10.5" customHeight="1">
      <c r="G27" s="44"/>
    </row>
    <row r="28" spans="6:7" ht="12.75">
      <c r="F28" s="7"/>
      <c r="G28" s="44"/>
    </row>
    <row r="29" ht="12.75">
      <c r="G29" s="44"/>
    </row>
    <row r="30" spans="4:7" ht="12.75">
      <c r="D30" s="57"/>
      <c r="E30" s="57"/>
      <c r="G30" s="44"/>
    </row>
    <row r="31" spans="4:7" ht="12.75">
      <c r="D31" s="222" t="s">
        <v>68</v>
      </c>
      <c r="E31" s="222"/>
      <c r="G31" s="44"/>
    </row>
    <row r="32" spans="4:5" ht="12.75">
      <c r="D32" s="223" t="s">
        <v>82</v>
      </c>
      <c r="E32" s="223"/>
    </row>
    <row r="38" spans="4:5" ht="12.75">
      <c r="D38" s="57"/>
      <c r="E38" s="57"/>
    </row>
    <row r="39" spans="4:5" ht="12.75">
      <c r="D39" s="222" t="s">
        <v>81</v>
      </c>
      <c r="E39" s="222"/>
    </row>
    <row r="40" spans="4:5" ht="12.75">
      <c r="D40" s="223" t="s">
        <v>83</v>
      </c>
      <c r="E40" s="223"/>
    </row>
  </sheetData>
  <sheetProtection/>
  <mergeCells count="6">
    <mergeCell ref="A1:G3"/>
    <mergeCell ref="A5:G5"/>
    <mergeCell ref="D39:E39"/>
    <mergeCell ref="D31:E31"/>
    <mergeCell ref="D32:E32"/>
    <mergeCell ref="D40:E40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4">
      <selection activeCell="B26" sqref="B26"/>
    </sheetView>
  </sheetViews>
  <sheetFormatPr defaultColWidth="9.140625" defaultRowHeight="12.75"/>
  <cols>
    <col min="1" max="1" width="9.57421875" style="0" customWidth="1"/>
    <col min="2" max="2" width="36.421875" style="0" customWidth="1"/>
    <col min="3" max="5" width="12.00390625" style="0" customWidth="1"/>
    <col min="6" max="7" width="11.421875" style="0" customWidth="1"/>
    <col min="8" max="8" width="12.7109375" style="0" customWidth="1"/>
    <col min="9" max="9" width="13.00390625" style="0" customWidth="1"/>
  </cols>
  <sheetData>
    <row r="2" spans="1:8" ht="147.75" customHeight="1">
      <c r="A2" s="220"/>
      <c r="B2" s="220"/>
      <c r="C2" s="220"/>
      <c r="D2" s="220"/>
      <c r="E2" s="220"/>
      <c r="F2" s="220"/>
      <c r="G2" s="220"/>
      <c r="H2" s="220"/>
    </row>
    <row r="3" ht="18" customHeight="1"/>
    <row r="4" spans="1:8" ht="20.25">
      <c r="A4" s="221"/>
      <c r="B4" s="221"/>
      <c r="C4" s="221"/>
      <c r="D4" s="221"/>
      <c r="E4" s="221"/>
      <c r="F4" s="221"/>
      <c r="G4" s="221"/>
      <c r="H4" s="221"/>
    </row>
    <row r="5" ht="18" customHeight="1"/>
    <row r="6" spans="1:8" ht="12.75">
      <c r="A6" s="47"/>
      <c r="B6" s="47"/>
      <c r="C6" s="47"/>
      <c r="D6" s="47"/>
      <c r="E6" s="47"/>
      <c r="F6" s="47"/>
      <c r="G6" s="47"/>
      <c r="H6" s="47"/>
    </row>
    <row r="7" spans="1:8" ht="12.75">
      <c r="A7" s="47"/>
      <c r="B7" s="47"/>
      <c r="C7" s="47"/>
      <c r="D7" s="47"/>
      <c r="E7" s="47"/>
      <c r="F7" s="47"/>
      <c r="G7" s="47"/>
      <c r="H7" s="47"/>
    </row>
    <row r="8" spans="1:8" ht="15.75">
      <c r="A8" s="47"/>
      <c r="B8" s="47"/>
      <c r="C8" s="47"/>
      <c r="D8" s="47"/>
      <c r="E8" s="48"/>
      <c r="F8" s="48"/>
      <c r="G8" s="48"/>
      <c r="H8" s="47"/>
    </row>
    <row r="9" spans="1:8" ht="12.75">
      <c r="A9" s="47"/>
      <c r="B9" s="47"/>
      <c r="C9" s="47"/>
      <c r="D9" s="47"/>
      <c r="E9" s="47"/>
      <c r="F9" s="47"/>
      <c r="G9" s="47"/>
      <c r="H9" s="47"/>
    </row>
    <row r="10" spans="1:7" ht="12.75">
      <c r="A10" s="72"/>
      <c r="B10" s="72"/>
      <c r="C10" s="72"/>
      <c r="D10" s="72"/>
      <c r="E10" s="72"/>
      <c r="F10" s="72"/>
      <c r="G10" s="72"/>
    </row>
    <row r="11" spans="1:7" ht="12.75">
      <c r="A11" s="72"/>
      <c r="B11" s="72"/>
      <c r="C11" s="72"/>
      <c r="D11" s="72"/>
      <c r="E11" s="72"/>
      <c r="F11" s="72"/>
      <c r="G11" s="72"/>
    </row>
    <row r="12" spans="1:8" ht="12.75">
      <c r="A12" s="73"/>
      <c r="B12" s="73"/>
      <c r="C12" s="74"/>
      <c r="D12" s="74"/>
      <c r="E12" s="74"/>
      <c r="F12" s="75"/>
      <c r="G12" s="76"/>
      <c r="H12" s="77"/>
    </row>
    <row r="13" spans="1:8" ht="12.75">
      <c r="A13" s="64"/>
      <c r="B13" s="64"/>
      <c r="C13" s="64"/>
      <c r="D13" s="64"/>
      <c r="E13" s="64"/>
      <c r="F13" s="78"/>
      <c r="G13" s="64"/>
      <c r="H13" s="64"/>
    </row>
    <row r="14" spans="1:8" ht="12.75">
      <c r="A14" s="124"/>
      <c r="B14" s="125"/>
      <c r="C14" s="121"/>
      <c r="D14" s="122"/>
      <c r="E14" s="109"/>
      <c r="F14" s="109"/>
      <c r="G14" s="110"/>
      <c r="H14" s="110"/>
    </row>
    <row r="15" spans="1:8" ht="6.75" customHeight="1">
      <c r="A15" s="80"/>
      <c r="B15" s="81"/>
      <c r="C15" s="111"/>
      <c r="D15" s="120"/>
      <c r="E15" s="112"/>
      <c r="F15" s="113"/>
      <c r="G15" s="114"/>
      <c r="H15" s="114"/>
    </row>
    <row r="16" spans="1:8" ht="12.75">
      <c r="A16" s="126"/>
      <c r="B16" s="128"/>
      <c r="C16" s="123"/>
      <c r="D16" s="122"/>
      <c r="E16" s="109"/>
      <c r="F16" s="110"/>
      <c r="G16" s="110"/>
      <c r="H16" s="110"/>
    </row>
    <row r="17" spans="1:8" ht="6.75" customHeight="1">
      <c r="A17" s="82"/>
      <c r="B17" s="83"/>
      <c r="C17" s="115"/>
      <c r="D17" s="115"/>
      <c r="E17" s="116"/>
      <c r="F17" s="117"/>
      <c r="G17" s="117"/>
      <c r="H17" s="117"/>
    </row>
    <row r="18" spans="1:9" ht="15" customHeight="1">
      <c r="A18" s="5"/>
      <c r="B18" s="5"/>
      <c r="C18" s="118"/>
      <c r="D18" s="118"/>
      <c r="E18" s="118"/>
      <c r="F18" s="119"/>
      <c r="G18" s="119"/>
      <c r="H18" s="130"/>
      <c r="I18" s="1"/>
    </row>
    <row r="19" ht="9.75" customHeight="1"/>
    <row r="20" spans="1:6" ht="15.75">
      <c r="A20" s="84"/>
      <c r="B20" s="52"/>
      <c r="C20" s="52"/>
      <c r="D20" s="52"/>
      <c r="E20" s="52"/>
      <c r="F20" s="27"/>
    </row>
    <row r="22" ht="12.75">
      <c r="F22" s="65" t="s">
        <v>67</v>
      </c>
    </row>
    <row r="23" ht="12.75">
      <c r="H23" s="85"/>
    </row>
    <row r="24" ht="5.25" customHeight="1">
      <c r="H24" s="86"/>
    </row>
    <row r="25" ht="6.75" customHeight="1">
      <c r="H25" s="85"/>
    </row>
    <row r="26" ht="7.5" customHeight="1">
      <c r="E26" s="7"/>
    </row>
    <row r="27" ht="12.75">
      <c r="F27" s="7"/>
    </row>
    <row r="28" ht="12.75">
      <c r="F28" s="65" t="s">
        <v>68</v>
      </c>
    </row>
    <row r="29" ht="12.75">
      <c r="F29" s="127" t="s">
        <v>69</v>
      </c>
    </row>
  </sheetData>
  <sheetProtection/>
  <mergeCells count="2">
    <mergeCell ref="A2:H2"/>
    <mergeCell ref="A4:H4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CLIENTE</cp:lastModifiedBy>
  <cp:lastPrinted>2018-02-23T10:36:54Z</cp:lastPrinted>
  <dcterms:created xsi:type="dcterms:W3CDTF">2001-09-12T11:54:35Z</dcterms:created>
  <dcterms:modified xsi:type="dcterms:W3CDTF">2018-09-28T11:45:41Z</dcterms:modified>
  <cp:category/>
  <cp:version/>
  <cp:contentType/>
  <cp:contentStatus/>
</cp:coreProperties>
</file>